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8"/>
  </bookViews>
  <sheets>
    <sheet name="Vorlage" sheetId="1" r:id="rId1"/>
    <sheet name="Thron" sheetId="2" r:id="rId2"/>
    <sheet name="Kompanie" sheetId="3" r:id="rId3"/>
    <sheet name="Rest" sheetId="4" r:id="rId4"/>
    <sheet name="Schalker" sheetId="5" r:id="rId5"/>
    <sheet name="One" sheetId="6" r:id="rId6"/>
    <sheet name="Fanfarenzug" sheetId="7" r:id="rId7"/>
    <sheet name="Gesamt" sheetId="8" r:id="rId8"/>
    <sheet name="Mannschaft" sheetId="9" r:id="rId9"/>
  </sheets>
  <calcPr calcId="124519"/>
</workbook>
</file>

<file path=xl/calcChain.xml><?xml version="1.0" encoding="utf-8"?>
<calcChain xmlns="http://schemas.openxmlformats.org/spreadsheetml/2006/main">
  <c r="F31" i="8"/>
  <c r="M14"/>
  <c r="F6"/>
  <c r="F33"/>
  <c r="F22"/>
  <c r="F34"/>
  <c r="F26"/>
  <c r="F30"/>
  <c r="F24"/>
  <c r="F10"/>
  <c r="F17"/>
  <c r="F28"/>
  <c r="F16"/>
  <c r="F5"/>
  <c r="M17"/>
  <c r="F12"/>
  <c r="F25"/>
  <c r="F27"/>
  <c r="F7"/>
  <c r="F11"/>
  <c r="M9"/>
  <c r="M16"/>
  <c r="M15"/>
  <c r="F32"/>
  <c r="M6"/>
  <c r="M11"/>
  <c r="F9"/>
  <c r="F15"/>
  <c r="F23"/>
  <c r="F19"/>
  <c r="F18"/>
  <c r="F29"/>
  <c r="F21"/>
  <c r="F13"/>
  <c r="F8"/>
  <c r="M8"/>
  <c r="M7"/>
  <c r="F20"/>
  <c r="M13"/>
  <c r="M12"/>
  <c r="M5"/>
  <c r="M10"/>
  <c r="F13" i="7"/>
  <c r="F12"/>
  <c r="F11"/>
  <c r="F10"/>
  <c r="F9"/>
  <c r="F8"/>
  <c r="F12" i="6"/>
  <c r="F11"/>
  <c r="F10"/>
  <c r="F9"/>
  <c r="F8"/>
  <c r="F16" i="5"/>
  <c r="F9"/>
  <c r="F10"/>
  <c r="F11"/>
  <c r="F12"/>
  <c r="F13"/>
  <c r="F14"/>
  <c r="F15"/>
  <c r="F8"/>
  <c r="F9" i="4"/>
  <c r="F10"/>
  <c r="F11"/>
  <c r="F12"/>
  <c r="F13"/>
  <c r="F14"/>
  <c r="F8"/>
  <c r="F18"/>
  <c r="F17"/>
  <c r="L11"/>
  <c r="L13" l="1"/>
  <c r="L9"/>
  <c r="L12"/>
  <c r="L8"/>
  <c r="L10"/>
  <c r="F19" l="1"/>
  <c r="F20"/>
  <c r="F16" i="3"/>
  <c r="L8" s="1"/>
  <c r="F15"/>
  <c r="F14"/>
  <c r="F13"/>
  <c r="F12"/>
  <c r="F11"/>
  <c r="F10"/>
  <c r="F9"/>
  <c r="F8"/>
  <c r="L10" s="1"/>
  <c r="F14" i="2"/>
  <c r="F13"/>
  <c r="F12"/>
  <c r="F11"/>
  <c r="F10"/>
  <c r="F9"/>
  <c r="F8"/>
  <c r="F18" i="7"/>
  <c r="F17"/>
  <c r="L13" s="1"/>
  <c r="L12"/>
  <c r="L10"/>
  <c r="L8"/>
  <c r="F18" i="6"/>
  <c r="F17"/>
  <c r="L13" s="1"/>
  <c r="L12"/>
  <c r="L10"/>
  <c r="L8"/>
  <c r="F18" i="5"/>
  <c r="F17"/>
  <c r="L13" s="1"/>
  <c r="L12"/>
  <c r="L10"/>
  <c r="L8"/>
  <c r="F18" i="3"/>
  <c r="F17"/>
  <c r="L12"/>
  <c r="F18" i="2"/>
  <c r="F17"/>
  <c r="L13"/>
  <c r="L12"/>
  <c r="L11"/>
  <c r="L10"/>
  <c r="L9"/>
  <c r="L8"/>
  <c r="F18" i="1"/>
  <c r="F17"/>
  <c r="L13"/>
  <c r="L12"/>
  <c r="L11"/>
  <c r="L10"/>
  <c r="L9"/>
  <c r="L8"/>
  <c r="F19" s="1"/>
  <c r="L13" i="3" l="1"/>
  <c r="F20" i="2"/>
  <c r="F19"/>
  <c r="L9" i="7"/>
  <c r="L11"/>
  <c r="L9" i="6"/>
  <c r="L11"/>
  <c r="L9" i="5"/>
  <c r="L11"/>
  <c r="L9" i="3"/>
  <c r="L11"/>
  <c r="F20" i="1"/>
  <c r="F20" i="7" l="1"/>
  <c r="F19"/>
  <c r="F20" i="6"/>
  <c r="F19"/>
  <c r="F19" i="5"/>
  <c r="F20"/>
  <c r="F20" i="3"/>
  <c r="F19"/>
</calcChain>
</file>

<file path=xl/sharedStrings.xml><?xml version="1.0" encoding="utf-8"?>
<sst xmlns="http://schemas.openxmlformats.org/spreadsheetml/2006/main" count="439" uniqueCount="119">
  <si>
    <t>Startliste Aufgelegtschießen der Bürgerschützenvereine  2017</t>
  </si>
  <si>
    <t>Verein:</t>
  </si>
  <si>
    <t>Mannschaft: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</si>
  <si>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</si>
  <si>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</si>
  <si>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</si>
  <si>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</si>
  <si>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</si>
  <si>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</si>
  <si>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</si>
  <si>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</si>
  <si>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</si>
  <si>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</si>
  <si>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</si>
  <si>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</si>
  <si>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</si>
  <si>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</si>
  <si>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</si>
  <si>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</si>
  <si>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</si>
  <si>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</si>
  <si>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</si>
  <si>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</si>
  <si>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</si>
  <si>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</si>
  <si>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</si>
  <si>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</si>
  <si>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</si>
  <si>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</si>
  <si>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</si>
  <si>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Prost</t>
  </si>
  <si>
    <t>Daniela</t>
  </si>
  <si>
    <t>Glaser</t>
  </si>
  <si>
    <t>Yvonne</t>
  </si>
  <si>
    <t>Köcher</t>
  </si>
  <si>
    <t>Victoria</t>
  </si>
  <si>
    <t>Prinz</t>
  </si>
  <si>
    <t>Kerstin</t>
  </si>
  <si>
    <t>Jörg</t>
  </si>
  <si>
    <t>Pieczkowski</t>
  </si>
  <si>
    <t>Carolin</t>
  </si>
  <si>
    <t>Indenbirken</t>
  </si>
  <si>
    <t>Petra</t>
  </si>
  <si>
    <t>BSV Holsterhausen 53</t>
  </si>
  <si>
    <t>Thron</t>
  </si>
  <si>
    <t>Kompanie-Thekenturner</t>
  </si>
  <si>
    <t>Fröhlich</t>
  </si>
  <si>
    <t>Arno</t>
  </si>
  <si>
    <t>Mario</t>
  </si>
  <si>
    <t>Berger</t>
  </si>
  <si>
    <t>Marcus</t>
  </si>
  <si>
    <t>Matthias</t>
  </si>
  <si>
    <t>Gray</t>
  </si>
  <si>
    <t>Allen</t>
  </si>
  <si>
    <t>Ingolf</t>
  </si>
  <si>
    <t>Buras</t>
  </si>
  <si>
    <t>Lampen</t>
  </si>
  <si>
    <t>Norbert</t>
  </si>
  <si>
    <t>Sendker</t>
  </si>
  <si>
    <t>Hans-Georg</t>
  </si>
  <si>
    <t>Startliste Aufgelegtschießen der Bürgerschützenvereine  2018</t>
  </si>
  <si>
    <t>Der Rest vom Schützenfest</t>
  </si>
  <si>
    <t>V</t>
  </si>
  <si>
    <t>Arndt</t>
  </si>
  <si>
    <t>Gariela</t>
  </si>
  <si>
    <t>Franziska</t>
  </si>
  <si>
    <t>Schäpertöns</t>
  </si>
  <si>
    <t>Rainer</t>
  </si>
  <si>
    <t>Frenza</t>
  </si>
  <si>
    <t>Christina</t>
  </si>
  <si>
    <t>Katja</t>
  </si>
  <si>
    <t>Anja</t>
  </si>
  <si>
    <t>Schalker Stübchen Holsterhausen</t>
  </si>
  <si>
    <t>Wischermann</t>
  </si>
  <si>
    <t>Michael</t>
  </si>
  <si>
    <t>Prutsch</t>
  </si>
  <si>
    <t>Johannes</t>
  </si>
  <si>
    <t>Düpmann</t>
  </si>
  <si>
    <t>Lesch</t>
  </si>
  <si>
    <t>Stephan</t>
  </si>
  <si>
    <t>Steinhauer</t>
  </si>
  <si>
    <t>Andreas</t>
  </si>
  <si>
    <t>Tammen</t>
  </si>
  <si>
    <t>Claudia</t>
  </si>
  <si>
    <t>Mergen</t>
  </si>
  <si>
    <t>Stefan</t>
  </si>
  <si>
    <t>Filipowski</t>
  </si>
  <si>
    <t>Chris</t>
  </si>
  <si>
    <t>Schroer</t>
  </si>
  <si>
    <t>Martin</t>
  </si>
  <si>
    <t>The First One</t>
  </si>
  <si>
    <t>Jan-Hendrik</t>
  </si>
  <si>
    <t>Mast</t>
  </si>
  <si>
    <t>André</t>
  </si>
  <si>
    <t>Fröhner-Soppe</t>
  </si>
  <si>
    <t>Kolb</t>
  </si>
  <si>
    <t>Dimbat</t>
  </si>
  <si>
    <t>89.4</t>
  </si>
  <si>
    <t>Berning</t>
  </si>
  <si>
    <t>Peter</t>
  </si>
  <si>
    <t>Buschfort</t>
  </si>
  <si>
    <t>Sandra</t>
  </si>
  <si>
    <t>Kleppe</t>
  </si>
  <si>
    <t>Reinhard</t>
  </si>
  <si>
    <t>Möllmann</t>
  </si>
  <si>
    <t>Lena</t>
  </si>
  <si>
    <t>Schilaski</t>
  </si>
  <si>
    <t>Daniel</t>
  </si>
  <si>
    <t>Fanfarenzug Holsterhausen 53</t>
  </si>
  <si>
    <t>Männer</t>
  </si>
  <si>
    <t>Frauen</t>
  </si>
  <si>
    <t>Schießstand</t>
  </si>
  <si>
    <t>allg. Bürgerschützenverein</t>
  </si>
  <si>
    <t>Mannschaft</t>
  </si>
  <si>
    <t>Ringe</t>
  </si>
  <si>
    <t>Kompanie</t>
  </si>
  <si>
    <t>SG Holsterhausen 53</t>
  </si>
  <si>
    <t>BSV Dorsten-Holsterhausen</t>
  </si>
  <si>
    <t>Mannschaftswertung Aufgelegtschießen der Bürgerschützenvereine  2018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</si>
</sst>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 applyAlignment="1"/>
    <xf numFmtId="0" fontId="0" fillId="0" borderId="0" xfId="0" applyAlignment="1"/>
    <xf numFmtId="0" fontId="1" fillId="0" borderId="0" xfId="0" applyFont="1"/>
    <xf numFmtId="0" fontId="0" fillId="0" borderId="5" xfId="0" applyBorder="1"/>
    <xf numFmtId="0" fontId="1" fillId="0" borderId="0" xfId="0" applyFont="1" applyBorder="1"/>
    <xf numFmtId="0" fontId="0" fillId="0" borderId="6" xfId="0" applyBorder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sqref="A1:XFD104857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</row>
    <row r="5" spans="1:15" ht="15.75" thickBot="1">
      <c r="A5" t="s">
        <v>2</v>
      </c>
    </row>
    <row r="6" spans="1:15">
      <c r="B6" s="19" t="s">
        <v>3</v>
      </c>
      <c r="C6" s="19"/>
      <c r="D6" s="19" t="s">
        <v>4</v>
      </c>
      <c r="E6" s="19"/>
      <c r="F6" s="19"/>
      <c r="J6" s="2"/>
      <c r="K6" s="20" t="s">
        <v>5</v>
      </c>
      <c r="L6" s="20"/>
      <c r="M6" s="20"/>
      <c r="N6" s="3"/>
      <c r="O6" s="4"/>
    </row>
    <row r="7" spans="1:15"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J7" s="6"/>
      <c r="K7" s="7" t="s">
        <v>11</v>
      </c>
      <c r="L7" s="7" t="s">
        <v>12</v>
      </c>
      <c r="M7" s="7" t="s">
        <v>13</v>
      </c>
      <c r="N7" s="8"/>
    </row>
    <row r="8" spans="1:15">
      <c r="A8">
        <v>1</v>
      </c>
      <c r="D8" s="9"/>
      <c r="E8" s="9"/>
      <c r="F8" s="9"/>
      <c r="J8" s="6"/>
      <c r="K8" s="10" t="s">
        <v>14</v>
      </c>
      <c r="L8" s="10">
        <f>LARGE(F8:F18,1)</f>
        <v>0</v>
      </c>
      <c r="M8" s="10" t="s">
        <v>15</v>
      </c>
      <c r="N8" s="8"/>
    </row>
    <row r="9" spans="1:15">
      <c r="A9">
        <v>2</v>
      </c>
      <c r="D9" s="9"/>
      <c r="E9" s="9"/>
      <c r="F9" s="9"/>
      <c r="J9" s="6"/>
      <c r="K9" s="10" t="s">
        <v>16</v>
      </c>
      <c r="L9" s="10">
        <f>LARGE(F8:F18,2)</f>
        <v>0</v>
      </c>
      <c r="M9" s="10" t="s">
        <v>17</v>
      </c>
      <c r="N9" s="8"/>
    </row>
    <row r="10" spans="1:15">
      <c r="A10">
        <v>3</v>
      </c>
      <c r="D10" s="9"/>
      <c r="E10" s="9"/>
      <c r="F10" s="9"/>
      <c r="J10" s="6"/>
      <c r="K10" s="10" t="s">
        <v>18</v>
      </c>
      <c r="L10" s="10">
        <f>LARGE(F8:F18,3)</f>
        <v>0</v>
      </c>
      <c r="M10" s="10" t="s">
        <v>19</v>
      </c>
      <c r="N10" s="8"/>
    </row>
    <row r="11" spans="1:15">
      <c r="A11">
        <v>4</v>
      </c>
      <c r="D11" s="9"/>
      <c r="E11" s="9"/>
      <c r="F11" s="9"/>
      <c r="J11" s="6"/>
      <c r="K11" s="10" t="s">
        <v>20</v>
      </c>
      <c r="L11" s="10" t="e">
        <f>LARGE(F8:F18,4)</f>
        <v>#NUM!</v>
      </c>
      <c r="M11" s="10" t="s">
        <v>21</v>
      </c>
      <c r="N11" s="8"/>
    </row>
    <row r="12" spans="1:15">
      <c r="A12">
        <v>5</v>
      </c>
      <c r="D12" s="9"/>
      <c r="E12" s="9"/>
      <c r="F12" s="9"/>
      <c r="J12" s="6"/>
      <c r="K12" s="10" t="s">
        <v>22</v>
      </c>
      <c r="L12" s="10" t="e">
        <f>LARGE(F8:F18,5)</f>
        <v>#NUM!</v>
      </c>
      <c r="M12" s="10" t="s">
        <v>23</v>
      </c>
      <c r="N12" s="8"/>
    </row>
    <row r="13" spans="1:15">
      <c r="A13">
        <v>6</v>
      </c>
      <c r="D13" s="9"/>
      <c r="E13" s="9"/>
      <c r="F13" s="9"/>
      <c r="J13" s="6"/>
      <c r="K13" s="10" t="s">
        <v>24</v>
      </c>
      <c r="L13" s="10" t="e">
        <f>LARGE(F8:F18,6)</f>
        <v>#NUM!</v>
      </c>
      <c r="M13" s="10" t="s">
        <v>25</v>
      </c>
      <c r="N13" s="8"/>
    </row>
    <row r="14" spans="1:15">
      <c r="A14">
        <v>7</v>
      </c>
      <c r="D14" s="9"/>
      <c r="E14" s="9"/>
      <c r="F14" s="9"/>
      <c r="J14" s="6"/>
      <c r="K14" s="10"/>
      <c r="L14" s="10"/>
      <c r="M14" s="10"/>
      <c r="N14" s="8"/>
    </row>
    <row r="15" spans="1:15">
      <c r="A15">
        <v>8</v>
      </c>
      <c r="D15" s="9"/>
      <c r="E15" s="9"/>
      <c r="F15" s="9"/>
      <c r="J15" s="6"/>
      <c r="K15" s="10" t="s">
        <v>26</v>
      </c>
      <c r="L15" s="10"/>
      <c r="M15" s="10"/>
      <c r="N15" s="8"/>
    </row>
    <row r="16" spans="1:15">
      <c r="A16">
        <v>9</v>
      </c>
      <c r="D16" s="9"/>
      <c r="E16" s="9"/>
      <c r="F16" s="9">
        <v>0</v>
      </c>
      <c r="J16" s="6"/>
      <c r="K16" s="10"/>
      <c r="L16" s="10"/>
      <c r="M16" s="10"/>
      <c r="N16" s="8"/>
    </row>
    <row r="17" spans="1:14" ht="15.75" thickBot="1">
      <c r="A17">
        <v>10</v>
      </c>
      <c r="D17" s="9"/>
      <c r="E17" s="9"/>
      <c r="F17" s="9">
        <f t="shared" ref="F17:F18" si="0">SUM(D17:E17)</f>
        <v>0</v>
      </c>
      <c r="J17" s="11"/>
      <c r="K17" s="12"/>
      <c r="L17" s="12"/>
      <c r="M17" s="12"/>
      <c r="N17" s="13"/>
    </row>
    <row r="18" spans="1:14">
      <c r="A18">
        <v>11</v>
      </c>
      <c r="D18" s="9"/>
      <c r="E18" s="9"/>
      <c r="F18" s="9">
        <f t="shared" si="0"/>
        <v>0</v>
      </c>
    </row>
    <row r="19" spans="1:14">
      <c r="D19" s="17" t="s">
        <v>27</v>
      </c>
      <c r="E19" s="17"/>
      <c r="F19" s="9" t="e">
        <f>SUM(L8:L13)</f>
        <v>#NUM!</v>
      </c>
      <c r="G19" t="s">
        <v>28</v>
      </c>
    </row>
    <row r="20" spans="1:14">
      <c r="D20" s="17" t="s">
        <v>29</v>
      </c>
      <c r="E20" s="17"/>
      <c r="F20" s="9" t="e">
        <f>AVERAGE(L8:L13)</f>
        <v>#NUM!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F19" sqref="F19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60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  <c r="B4" t="s">
        <v>43</v>
      </c>
    </row>
    <row r="5" spans="1:15" ht="15.75" thickBot="1">
      <c r="A5" t="s">
        <v>2</v>
      </c>
      <c r="B5" t="s">
        <v>44</v>
      </c>
    </row>
    <row r="6" spans="1:15">
      <c r="B6" s="19" t="s">
        <v>3</v>
      </c>
      <c r="C6" s="19"/>
      <c r="D6" s="19" t="s">
        <v>4</v>
      </c>
      <c r="E6" s="19"/>
      <c r="F6" s="19"/>
      <c r="J6" s="2"/>
      <c r="K6" s="20" t="s">
        <v>5</v>
      </c>
      <c r="L6" s="20"/>
      <c r="M6" s="20"/>
      <c r="N6" s="3"/>
      <c r="O6" s="4"/>
    </row>
    <row r="7" spans="1:15"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J7" s="6"/>
      <c r="K7" s="7" t="s">
        <v>11</v>
      </c>
      <c r="L7" s="7" t="s">
        <v>12</v>
      </c>
      <c r="M7" s="7" t="s">
        <v>13</v>
      </c>
      <c r="N7" s="8"/>
    </row>
    <row r="8" spans="1:15">
      <c r="A8">
        <v>1</v>
      </c>
      <c r="B8" t="s">
        <v>30</v>
      </c>
      <c r="C8" t="s">
        <v>31</v>
      </c>
      <c r="D8" s="9">
        <v>89.1</v>
      </c>
      <c r="E8" s="9">
        <v>89.7</v>
      </c>
      <c r="F8" s="9">
        <f t="shared" ref="F8:F14" si="0">SUM(D8:E8)</f>
        <v>178.8</v>
      </c>
      <c r="J8" s="6"/>
      <c r="K8" s="10" t="s">
        <v>14</v>
      </c>
      <c r="L8" s="10">
        <f>LARGE(F8:F18,1)</f>
        <v>188</v>
      </c>
      <c r="M8" s="10" t="s">
        <v>15</v>
      </c>
      <c r="N8" s="8"/>
    </row>
    <row r="9" spans="1:15">
      <c r="A9">
        <v>2</v>
      </c>
      <c r="B9" t="s">
        <v>32</v>
      </c>
      <c r="C9" t="s">
        <v>33</v>
      </c>
      <c r="D9" s="9">
        <v>93.8</v>
      </c>
      <c r="E9" s="9">
        <v>94.2</v>
      </c>
      <c r="F9" s="9">
        <f t="shared" si="0"/>
        <v>188</v>
      </c>
      <c r="J9" s="6"/>
      <c r="K9" s="10" t="s">
        <v>16</v>
      </c>
      <c r="L9" s="10">
        <f>LARGE(F8:F18,2)</f>
        <v>183.8</v>
      </c>
      <c r="M9" s="10" t="s">
        <v>17</v>
      </c>
      <c r="N9" s="8"/>
    </row>
    <row r="10" spans="1:15">
      <c r="A10">
        <v>3</v>
      </c>
      <c r="B10" t="s">
        <v>34</v>
      </c>
      <c r="C10" t="s">
        <v>35</v>
      </c>
      <c r="D10" s="9">
        <v>93.7</v>
      </c>
      <c r="E10" s="9">
        <v>81.599999999999994</v>
      </c>
      <c r="F10" s="9">
        <f t="shared" si="0"/>
        <v>175.3</v>
      </c>
      <c r="J10" s="6"/>
      <c r="K10" s="10" t="s">
        <v>18</v>
      </c>
      <c r="L10" s="10">
        <f>LARGE(F8:F18,3)</f>
        <v>182.89999999999998</v>
      </c>
      <c r="M10" s="10" t="s">
        <v>19</v>
      </c>
      <c r="N10" s="8"/>
    </row>
    <row r="11" spans="1:15">
      <c r="A11">
        <v>4</v>
      </c>
      <c r="B11" t="s">
        <v>36</v>
      </c>
      <c r="C11" t="s">
        <v>37</v>
      </c>
      <c r="D11" s="9">
        <v>93.2</v>
      </c>
      <c r="E11" s="9">
        <v>81.599999999999994</v>
      </c>
      <c r="F11" s="9">
        <f t="shared" si="0"/>
        <v>174.8</v>
      </c>
      <c r="J11" s="6"/>
      <c r="K11" s="10" t="s">
        <v>20</v>
      </c>
      <c r="L11" s="10">
        <f>LARGE(F8:F18,4)</f>
        <v>178.8</v>
      </c>
      <c r="M11" s="10" t="s">
        <v>21</v>
      </c>
      <c r="N11" s="8"/>
    </row>
    <row r="12" spans="1:15">
      <c r="A12">
        <v>5</v>
      </c>
      <c r="B12" t="s">
        <v>36</v>
      </c>
      <c r="C12" t="s">
        <v>38</v>
      </c>
      <c r="D12" s="9">
        <v>85.4</v>
      </c>
      <c r="E12" s="9">
        <v>86.9</v>
      </c>
      <c r="F12" s="9">
        <f t="shared" si="0"/>
        <v>172.3</v>
      </c>
      <c r="J12" s="6"/>
      <c r="K12" s="10" t="s">
        <v>22</v>
      </c>
      <c r="L12" s="10">
        <f>LARGE(F8:F18,5)</f>
        <v>175.3</v>
      </c>
      <c r="M12" s="10" t="s">
        <v>23</v>
      </c>
      <c r="N12" s="8"/>
    </row>
    <row r="13" spans="1:15">
      <c r="A13">
        <v>6</v>
      </c>
      <c r="B13" t="s">
        <v>39</v>
      </c>
      <c r="C13" t="s">
        <v>40</v>
      </c>
      <c r="D13" s="9">
        <v>89.7</v>
      </c>
      <c r="E13" s="9">
        <v>94.1</v>
      </c>
      <c r="F13" s="9">
        <f t="shared" si="0"/>
        <v>183.8</v>
      </c>
      <c r="J13" s="6"/>
      <c r="K13" s="10" t="s">
        <v>24</v>
      </c>
      <c r="L13" s="10">
        <f>LARGE(F8:F18,6)</f>
        <v>174.8</v>
      </c>
      <c r="M13" s="10" t="s">
        <v>25</v>
      </c>
      <c r="N13" s="8"/>
    </row>
    <row r="14" spans="1:15">
      <c r="A14">
        <v>7</v>
      </c>
      <c r="B14" t="s">
        <v>41</v>
      </c>
      <c r="C14" t="s">
        <v>42</v>
      </c>
      <c r="D14" s="9">
        <v>97.8</v>
      </c>
      <c r="E14" s="9">
        <v>85.1</v>
      </c>
      <c r="F14" s="9">
        <f t="shared" si="0"/>
        <v>182.89999999999998</v>
      </c>
      <c r="J14" s="6"/>
      <c r="K14" s="10"/>
      <c r="L14" s="10"/>
      <c r="M14" s="10"/>
      <c r="N14" s="8"/>
    </row>
    <row r="15" spans="1:15">
      <c r="A15">
        <v>8</v>
      </c>
      <c r="D15" s="9"/>
      <c r="E15" s="9"/>
      <c r="F15" s="9"/>
      <c r="J15" s="6"/>
      <c r="K15" s="10" t="s">
        <v>26</v>
      </c>
      <c r="L15" s="10"/>
      <c r="M15" s="10"/>
      <c r="N15" s="8"/>
    </row>
    <row r="16" spans="1:15">
      <c r="A16">
        <v>9</v>
      </c>
      <c r="D16" s="9"/>
      <c r="E16" s="9"/>
      <c r="F16" s="9">
        <v>0</v>
      </c>
      <c r="J16" s="6"/>
      <c r="K16" s="10"/>
      <c r="L16" s="10"/>
      <c r="M16" s="10"/>
      <c r="N16" s="8"/>
    </row>
    <row r="17" spans="1:14" ht="15.75" thickBot="1">
      <c r="A17">
        <v>10</v>
      </c>
      <c r="D17" s="9"/>
      <c r="E17" s="9"/>
      <c r="F17" s="9">
        <f t="shared" ref="F17:F18" si="1">SUM(D17:E17)</f>
        <v>0</v>
      </c>
      <c r="J17" s="11"/>
      <c r="K17" s="12"/>
      <c r="L17" s="12"/>
      <c r="M17" s="12"/>
      <c r="N17" s="13"/>
    </row>
    <row r="18" spans="1:14">
      <c r="A18">
        <v>11</v>
      </c>
      <c r="D18" s="9"/>
      <c r="E18" s="9"/>
      <c r="F18" s="9">
        <f t="shared" si="1"/>
        <v>0</v>
      </c>
    </row>
    <row r="19" spans="1:14">
      <c r="D19" s="17" t="s">
        <v>27</v>
      </c>
      <c r="E19" s="17"/>
      <c r="F19" s="9">
        <f>SUM(L8:L13)</f>
        <v>1083.5999999999999</v>
      </c>
      <c r="G19" t="s">
        <v>28</v>
      </c>
    </row>
    <row r="20" spans="1:14">
      <c r="D20" s="17" t="s">
        <v>29</v>
      </c>
      <c r="E20" s="17"/>
      <c r="F20" s="9">
        <f>AVERAGE(L8:L13)</f>
        <v>180.6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A8" sqref="A8:F1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60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  <c r="B4" t="s">
        <v>43</v>
      </c>
    </row>
    <row r="5" spans="1:15" ht="15.75" thickBot="1">
      <c r="A5" t="s">
        <v>2</v>
      </c>
      <c r="B5" t="s">
        <v>45</v>
      </c>
    </row>
    <row r="6" spans="1:15">
      <c r="B6" s="19" t="s">
        <v>3</v>
      </c>
      <c r="C6" s="19"/>
      <c r="D6" s="19" t="s">
        <v>4</v>
      </c>
      <c r="E6" s="19"/>
      <c r="F6" s="19"/>
      <c r="J6" s="2"/>
      <c r="K6" s="20" t="s">
        <v>5</v>
      </c>
      <c r="L6" s="20"/>
      <c r="M6" s="20"/>
      <c r="N6" s="3"/>
      <c r="O6" s="4"/>
    </row>
    <row r="7" spans="1:15"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J7" s="6"/>
      <c r="K7" s="7" t="s">
        <v>11</v>
      </c>
      <c r="L7" s="7" t="s">
        <v>12</v>
      </c>
      <c r="M7" s="7" t="s">
        <v>13</v>
      </c>
      <c r="N7" s="8"/>
    </row>
    <row r="8" spans="1:15">
      <c r="A8">
        <v>1</v>
      </c>
      <c r="B8" t="s">
        <v>46</v>
      </c>
      <c r="C8" t="s">
        <v>47</v>
      </c>
      <c r="D8" s="9">
        <v>91.1</v>
      </c>
      <c r="E8" s="9">
        <v>95.7</v>
      </c>
      <c r="F8" s="9">
        <f>SUM(D8:E8)</f>
        <v>186.8</v>
      </c>
      <c r="J8" s="6"/>
      <c r="K8" s="10" t="s">
        <v>14</v>
      </c>
      <c r="L8" s="10">
        <f>LARGE(F8:F18,1)</f>
        <v>186.8</v>
      </c>
      <c r="M8" s="10" t="s">
        <v>15</v>
      </c>
      <c r="N8" s="8"/>
    </row>
    <row r="9" spans="1:15">
      <c r="A9">
        <v>2</v>
      </c>
      <c r="B9" t="s">
        <v>41</v>
      </c>
      <c r="C9" t="s">
        <v>48</v>
      </c>
      <c r="D9" s="9">
        <v>94.4</v>
      </c>
      <c r="E9" s="9">
        <v>89.3</v>
      </c>
      <c r="F9" s="9">
        <f>SUM(D9:E9)</f>
        <v>183.7</v>
      </c>
      <c r="J9" s="6"/>
      <c r="K9" s="10" t="s">
        <v>16</v>
      </c>
      <c r="L9" s="10">
        <f>LARGE(F8:F18,2)</f>
        <v>185.60000000000002</v>
      </c>
      <c r="M9" s="10" t="s">
        <v>17</v>
      </c>
      <c r="N9" s="8"/>
    </row>
    <row r="10" spans="1:15">
      <c r="A10">
        <v>3</v>
      </c>
      <c r="B10" t="s">
        <v>49</v>
      </c>
      <c r="C10" t="s">
        <v>50</v>
      </c>
      <c r="D10" s="9">
        <v>86.5</v>
      </c>
      <c r="E10" s="9">
        <v>85.6</v>
      </c>
      <c r="F10" s="9">
        <f t="shared" ref="F10:F16" si="0">SUM(D10+E10)</f>
        <v>172.1</v>
      </c>
      <c r="J10" s="6"/>
      <c r="K10" s="10" t="s">
        <v>18</v>
      </c>
      <c r="L10" s="10">
        <f>LARGE(F8:F18,3)</f>
        <v>183.7</v>
      </c>
      <c r="M10" s="10" t="s">
        <v>19</v>
      </c>
      <c r="N10" s="8"/>
    </row>
    <row r="11" spans="1:15">
      <c r="A11">
        <v>4</v>
      </c>
      <c r="B11" t="s">
        <v>36</v>
      </c>
      <c r="C11" t="s">
        <v>51</v>
      </c>
      <c r="D11" s="9">
        <v>79</v>
      </c>
      <c r="E11" s="9">
        <v>76.8</v>
      </c>
      <c r="F11" s="9">
        <f t="shared" si="0"/>
        <v>155.80000000000001</v>
      </c>
      <c r="J11" s="6"/>
      <c r="K11" s="10" t="s">
        <v>20</v>
      </c>
      <c r="L11" s="10">
        <f>LARGE(F8:F18,4)</f>
        <v>180.4</v>
      </c>
      <c r="M11" s="10" t="s">
        <v>21</v>
      </c>
      <c r="N11" s="8"/>
    </row>
    <row r="12" spans="1:15">
      <c r="A12">
        <v>5</v>
      </c>
      <c r="B12" t="s">
        <v>52</v>
      </c>
      <c r="C12" t="s">
        <v>53</v>
      </c>
      <c r="D12" s="9">
        <v>91.9</v>
      </c>
      <c r="E12" s="9">
        <v>83.4</v>
      </c>
      <c r="F12" s="9">
        <f t="shared" si="0"/>
        <v>175.3</v>
      </c>
      <c r="J12" s="6"/>
      <c r="K12" s="10" t="s">
        <v>22</v>
      </c>
      <c r="L12" s="10">
        <f>LARGE(F8:F18,5)</f>
        <v>175.3</v>
      </c>
      <c r="M12" s="10" t="s">
        <v>23</v>
      </c>
      <c r="N12" s="8"/>
    </row>
    <row r="13" spans="1:15">
      <c r="A13">
        <v>6</v>
      </c>
      <c r="B13" t="s">
        <v>41</v>
      </c>
      <c r="C13" t="s">
        <v>54</v>
      </c>
      <c r="D13" s="9">
        <v>88.2</v>
      </c>
      <c r="E13" s="9">
        <v>85.8</v>
      </c>
      <c r="F13" s="9">
        <f t="shared" si="0"/>
        <v>174</v>
      </c>
      <c r="J13" s="6"/>
      <c r="K13" s="10" t="s">
        <v>24</v>
      </c>
      <c r="L13" s="10">
        <f>LARGE(F8:F18,6)</f>
        <v>174</v>
      </c>
      <c r="M13" s="10" t="s">
        <v>25</v>
      </c>
      <c r="N13" s="8"/>
    </row>
    <row r="14" spans="1:15">
      <c r="A14">
        <v>7</v>
      </c>
      <c r="B14" t="s">
        <v>55</v>
      </c>
      <c r="C14" t="s">
        <v>47</v>
      </c>
      <c r="D14" s="9">
        <v>84.9</v>
      </c>
      <c r="E14" s="9">
        <v>81.7</v>
      </c>
      <c r="F14" s="9">
        <f t="shared" si="0"/>
        <v>166.60000000000002</v>
      </c>
      <c r="J14" s="6"/>
      <c r="K14" s="10"/>
      <c r="L14" s="10"/>
      <c r="M14" s="10"/>
      <c r="N14" s="8"/>
    </row>
    <row r="15" spans="1:15">
      <c r="A15">
        <v>8</v>
      </c>
      <c r="B15" t="s">
        <v>56</v>
      </c>
      <c r="C15" t="s">
        <v>57</v>
      </c>
      <c r="D15" s="9">
        <v>93.5</v>
      </c>
      <c r="E15" s="9">
        <v>86.9</v>
      </c>
      <c r="F15" s="9">
        <f t="shared" si="0"/>
        <v>180.4</v>
      </c>
      <c r="J15" s="6"/>
      <c r="K15" s="10" t="s">
        <v>26</v>
      </c>
      <c r="L15" s="10"/>
      <c r="M15" s="10"/>
      <c r="N15" s="8"/>
    </row>
    <row r="16" spans="1:15">
      <c r="A16">
        <v>9</v>
      </c>
      <c r="B16" t="s">
        <v>58</v>
      </c>
      <c r="C16" t="s">
        <v>59</v>
      </c>
      <c r="D16" s="9">
        <v>94.4</v>
      </c>
      <c r="E16" s="9">
        <v>91.2</v>
      </c>
      <c r="F16" s="9">
        <f t="shared" si="0"/>
        <v>185.60000000000002</v>
      </c>
      <c r="J16" s="6"/>
      <c r="K16" s="10"/>
      <c r="L16" s="10"/>
      <c r="M16" s="10"/>
      <c r="N16" s="8"/>
    </row>
    <row r="17" spans="1:14" ht="15.75" thickBot="1">
      <c r="A17">
        <v>10</v>
      </c>
      <c r="D17" s="9"/>
      <c r="E17" s="9"/>
      <c r="F17" s="9">
        <f t="shared" ref="F17:F18" si="1">SUM(D17:E17)</f>
        <v>0</v>
      </c>
      <c r="J17" s="11"/>
      <c r="K17" s="12"/>
      <c r="L17" s="12"/>
      <c r="M17" s="12"/>
      <c r="N17" s="13"/>
    </row>
    <row r="18" spans="1:14">
      <c r="A18">
        <v>11</v>
      </c>
      <c r="D18" s="9"/>
      <c r="E18" s="9"/>
      <c r="F18" s="9">
        <f t="shared" si="1"/>
        <v>0</v>
      </c>
    </row>
    <row r="19" spans="1:14">
      <c r="D19" s="17" t="s">
        <v>27</v>
      </c>
      <c r="E19" s="17"/>
      <c r="F19" s="9">
        <f>SUM(L8:L13)</f>
        <v>1085.8</v>
      </c>
      <c r="G19" t="s">
        <v>28</v>
      </c>
    </row>
    <row r="20" spans="1:14">
      <c r="D20" s="17" t="s">
        <v>29</v>
      </c>
      <c r="E20" s="17"/>
      <c r="F20" s="9">
        <f>AVERAGE(L8:L13)</f>
        <v>180.96666666666667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A8" sqref="A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>
      <c r="A1" t="s">
        <v>62</v>
      </c>
    </row>
    <row r="2" spans="1:15" ht="16.5" thickTop="1">
      <c r="A2" s="18" t="s">
        <v>60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  <c r="B4" t="s">
        <v>43</v>
      </c>
    </row>
    <row r="5" spans="1:15" ht="15.75" thickBot="1">
      <c r="A5" t="s">
        <v>2</v>
      </c>
      <c r="B5" t="s">
        <v>61</v>
      </c>
    </row>
    <row r="6" spans="1:15">
      <c r="B6" s="19" t="s">
        <v>3</v>
      </c>
      <c r="C6" s="19"/>
      <c r="D6" s="19" t="s">
        <v>4</v>
      </c>
      <c r="E6" s="19"/>
      <c r="F6" s="19"/>
      <c r="J6" s="2"/>
      <c r="K6" s="20" t="s">
        <v>5</v>
      </c>
      <c r="L6" s="20"/>
      <c r="M6" s="20"/>
      <c r="N6" s="3"/>
      <c r="O6" s="4"/>
    </row>
    <row r="7" spans="1:15"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J7" s="6"/>
      <c r="K7" s="7" t="s">
        <v>11</v>
      </c>
      <c r="L7" s="7" t="s">
        <v>12</v>
      </c>
      <c r="M7" s="7" t="s">
        <v>13</v>
      </c>
      <c r="N7" s="8"/>
    </row>
    <row r="8" spans="1:15">
      <c r="A8">
        <v>1</v>
      </c>
      <c r="B8" t="s">
        <v>63</v>
      </c>
      <c r="C8" t="s">
        <v>64</v>
      </c>
      <c r="D8" s="9">
        <v>88.4</v>
      </c>
      <c r="E8" s="9">
        <v>88.1</v>
      </c>
      <c r="F8" s="9">
        <f>SUM(D8:E8)</f>
        <v>176.5</v>
      </c>
      <c r="J8" s="6"/>
      <c r="K8" s="10" t="s">
        <v>14</v>
      </c>
      <c r="L8" s="10">
        <f>LARGE(F8:F18,1)</f>
        <v>187.7</v>
      </c>
      <c r="M8" s="10" t="s">
        <v>15</v>
      </c>
      <c r="N8" s="8"/>
    </row>
    <row r="9" spans="1:15">
      <c r="A9">
        <v>2</v>
      </c>
      <c r="B9" t="s">
        <v>63</v>
      </c>
      <c r="C9" t="s">
        <v>65</v>
      </c>
      <c r="D9" s="9">
        <v>92</v>
      </c>
      <c r="E9" s="9">
        <v>95.7</v>
      </c>
      <c r="F9" s="9">
        <f t="shared" ref="F9:F14" si="0">SUM(D9:E9)</f>
        <v>187.7</v>
      </c>
      <c r="J9" s="6"/>
      <c r="K9" s="10" t="s">
        <v>16</v>
      </c>
      <c r="L9" s="10">
        <f>LARGE(F8:F18,2)</f>
        <v>180</v>
      </c>
      <c r="M9" s="10" t="s">
        <v>17</v>
      </c>
      <c r="N9" s="8"/>
    </row>
    <row r="10" spans="1:15">
      <c r="A10">
        <v>3</v>
      </c>
      <c r="B10" t="s">
        <v>66</v>
      </c>
      <c r="C10" t="s">
        <v>67</v>
      </c>
      <c r="D10" s="9">
        <v>69.900000000000006</v>
      </c>
      <c r="E10" s="9">
        <v>76.900000000000006</v>
      </c>
      <c r="F10" s="9">
        <f t="shared" si="0"/>
        <v>146.80000000000001</v>
      </c>
      <c r="J10" s="6"/>
      <c r="K10" s="10" t="s">
        <v>18</v>
      </c>
      <c r="L10" s="10">
        <f>LARGE(F8:F18,3)</f>
        <v>176.5</v>
      </c>
      <c r="M10" s="10" t="s">
        <v>19</v>
      </c>
      <c r="N10" s="8"/>
    </row>
    <row r="11" spans="1:15">
      <c r="A11">
        <v>4</v>
      </c>
      <c r="B11" t="s">
        <v>68</v>
      </c>
      <c r="C11" t="s">
        <v>69</v>
      </c>
      <c r="D11" s="9">
        <v>84.9</v>
      </c>
      <c r="E11" s="9">
        <v>79.2</v>
      </c>
      <c r="F11" s="9">
        <f t="shared" si="0"/>
        <v>164.10000000000002</v>
      </c>
      <c r="J11" s="6"/>
      <c r="K11" s="10" t="s">
        <v>20</v>
      </c>
      <c r="L11" s="10">
        <f>LARGE(F8:F18,4)</f>
        <v>164.10000000000002</v>
      </c>
      <c r="M11" s="10" t="s">
        <v>21</v>
      </c>
      <c r="N11" s="8"/>
    </row>
    <row r="12" spans="1:15">
      <c r="A12">
        <v>5</v>
      </c>
      <c r="B12" t="s">
        <v>52</v>
      </c>
      <c r="C12" t="s">
        <v>70</v>
      </c>
      <c r="D12" s="9">
        <v>73.3</v>
      </c>
      <c r="E12" s="9">
        <v>77.400000000000006</v>
      </c>
      <c r="F12" s="9">
        <f t="shared" si="0"/>
        <v>150.69999999999999</v>
      </c>
      <c r="J12" s="6"/>
      <c r="K12" s="10" t="s">
        <v>22</v>
      </c>
      <c r="L12" s="10">
        <f>LARGE(F8:F18,5)</f>
        <v>150.69999999999999</v>
      </c>
      <c r="M12" s="10" t="s">
        <v>23</v>
      </c>
      <c r="N12" s="8"/>
    </row>
    <row r="13" spans="1:15">
      <c r="A13">
        <v>6</v>
      </c>
      <c r="B13" t="s">
        <v>58</v>
      </c>
      <c r="C13" t="s">
        <v>71</v>
      </c>
      <c r="D13" s="9">
        <v>87.6</v>
      </c>
      <c r="E13" s="9">
        <v>92.4</v>
      </c>
      <c r="F13" s="9">
        <f t="shared" si="0"/>
        <v>180</v>
      </c>
      <c r="J13" s="6"/>
      <c r="K13" s="10" t="s">
        <v>24</v>
      </c>
      <c r="L13" s="10">
        <f>LARGE(F8:F18,6)</f>
        <v>146.80000000000001</v>
      </c>
      <c r="M13" s="10" t="s">
        <v>25</v>
      </c>
      <c r="N13" s="8"/>
    </row>
    <row r="14" spans="1:15">
      <c r="A14">
        <v>7</v>
      </c>
      <c r="D14" s="9"/>
      <c r="E14" s="9"/>
      <c r="F14" s="9">
        <f t="shared" si="0"/>
        <v>0</v>
      </c>
      <c r="J14" s="6"/>
      <c r="K14" s="10"/>
      <c r="L14" s="10"/>
      <c r="M14" s="10"/>
      <c r="N14" s="8"/>
    </row>
    <row r="15" spans="1:15">
      <c r="A15">
        <v>8</v>
      </c>
      <c r="D15" s="9"/>
      <c r="E15" s="9"/>
      <c r="F15" s="9"/>
      <c r="J15" s="6"/>
      <c r="K15" s="10" t="s">
        <v>26</v>
      </c>
      <c r="L15" s="10"/>
      <c r="M15" s="10"/>
      <c r="N15" s="8"/>
    </row>
    <row r="16" spans="1:15">
      <c r="A16">
        <v>9</v>
      </c>
      <c r="D16" s="9"/>
      <c r="E16" s="9"/>
      <c r="F16" s="9">
        <v>0</v>
      </c>
      <c r="J16" s="6"/>
      <c r="K16" s="10"/>
      <c r="L16" s="10"/>
      <c r="M16" s="10"/>
      <c r="N16" s="8"/>
    </row>
    <row r="17" spans="1:14" ht="15.75" thickBot="1">
      <c r="A17">
        <v>10</v>
      </c>
      <c r="D17" s="9"/>
      <c r="E17" s="9"/>
      <c r="F17" s="9">
        <f t="shared" ref="F17:F18" si="1">SUM(D17:E17)</f>
        <v>0</v>
      </c>
      <c r="J17" s="11"/>
      <c r="K17" s="12"/>
      <c r="L17" s="12"/>
      <c r="M17" s="12"/>
      <c r="N17" s="13"/>
    </row>
    <row r="18" spans="1:14">
      <c r="A18">
        <v>11</v>
      </c>
      <c r="D18" s="9"/>
      <c r="E18" s="9"/>
      <c r="F18" s="9">
        <f t="shared" si="1"/>
        <v>0</v>
      </c>
    </row>
    <row r="19" spans="1:14">
      <c r="D19" s="17" t="s">
        <v>27</v>
      </c>
      <c r="E19" s="17"/>
      <c r="F19" s="9">
        <f>SUM(L8:L13)</f>
        <v>1005.8</v>
      </c>
      <c r="G19" t="s">
        <v>28</v>
      </c>
    </row>
    <row r="20" spans="1:14">
      <c r="D20" s="17" t="s">
        <v>29</v>
      </c>
      <c r="E20" s="17"/>
      <c r="F20" s="9">
        <f>AVERAGE(L8:L13)</f>
        <v>167.63333333333333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5" sqref="B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  <c r="B4" t="s">
        <v>43</v>
      </c>
    </row>
    <row r="5" spans="1:15" ht="15.75" thickBot="1">
      <c r="A5" t="s">
        <v>2</v>
      </c>
      <c r="B5" t="s">
        <v>72</v>
      </c>
    </row>
    <row r="6" spans="1:15">
      <c r="B6" s="19" t="s">
        <v>3</v>
      </c>
      <c r="C6" s="19"/>
      <c r="D6" s="19" t="s">
        <v>4</v>
      </c>
      <c r="E6" s="19"/>
      <c r="F6" s="19"/>
      <c r="J6" s="2"/>
      <c r="K6" s="20" t="s">
        <v>5</v>
      </c>
      <c r="L6" s="20"/>
      <c r="M6" s="20"/>
      <c r="N6" s="3"/>
      <c r="O6" s="4"/>
    </row>
    <row r="7" spans="1:15"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J7" s="6"/>
      <c r="K7" s="7" t="s">
        <v>11</v>
      </c>
      <c r="L7" s="7" t="s">
        <v>12</v>
      </c>
      <c r="M7" s="7" t="s">
        <v>13</v>
      </c>
      <c r="N7" s="8"/>
    </row>
    <row r="8" spans="1:15">
      <c r="A8">
        <v>1</v>
      </c>
      <c r="B8" t="s">
        <v>73</v>
      </c>
      <c r="C8" t="s">
        <v>74</v>
      </c>
      <c r="D8" s="9">
        <v>92.2</v>
      </c>
      <c r="E8" s="9">
        <v>93.1</v>
      </c>
      <c r="F8" s="9">
        <f>SUM(D8:E8)</f>
        <v>185.3</v>
      </c>
      <c r="J8" s="6"/>
      <c r="K8" s="10" t="s">
        <v>14</v>
      </c>
      <c r="L8" s="10">
        <f>LARGE(F8:F18,1)</f>
        <v>196.4</v>
      </c>
      <c r="M8" s="10" t="s">
        <v>15</v>
      </c>
      <c r="N8" s="8"/>
    </row>
    <row r="9" spans="1:15">
      <c r="A9">
        <v>2</v>
      </c>
      <c r="B9" t="s">
        <v>75</v>
      </c>
      <c r="C9" t="s">
        <v>76</v>
      </c>
      <c r="D9" s="9">
        <v>94.3</v>
      </c>
      <c r="E9" s="9">
        <v>93.4</v>
      </c>
      <c r="F9" s="9">
        <f t="shared" ref="F9:F15" si="0">SUM(D9:E9)</f>
        <v>187.7</v>
      </c>
      <c r="J9" s="6"/>
      <c r="K9" s="10" t="s">
        <v>16</v>
      </c>
      <c r="L9" s="10">
        <f>LARGE(F8:F18,2)</f>
        <v>187.7</v>
      </c>
      <c r="M9" s="10" t="s">
        <v>17</v>
      </c>
      <c r="N9" s="8"/>
    </row>
    <row r="10" spans="1:15">
      <c r="A10">
        <v>3</v>
      </c>
      <c r="B10" t="s">
        <v>77</v>
      </c>
      <c r="C10" t="s">
        <v>76</v>
      </c>
      <c r="D10" s="9">
        <v>79.400000000000006</v>
      </c>
      <c r="E10" s="9">
        <v>81.099999999999994</v>
      </c>
      <c r="F10" s="9">
        <f t="shared" si="0"/>
        <v>160.5</v>
      </c>
      <c r="J10" s="6"/>
      <c r="K10" s="10" t="s">
        <v>18</v>
      </c>
      <c r="L10" s="10">
        <f>LARGE(F8:F18,3)</f>
        <v>185.3</v>
      </c>
      <c r="M10" s="10" t="s">
        <v>19</v>
      </c>
      <c r="N10" s="8"/>
    </row>
    <row r="11" spans="1:15">
      <c r="A11">
        <v>4</v>
      </c>
      <c r="B11" t="s">
        <v>78</v>
      </c>
      <c r="C11" t="s">
        <v>79</v>
      </c>
      <c r="D11" s="9">
        <v>71.599999999999994</v>
      </c>
      <c r="E11" s="9">
        <v>90.9</v>
      </c>
      <c r="F11" s="9">
        <f t="shared" si="0"/>
        <v>162.5</v>
      </c>
      <c r="J11" s="6"/>
      <c r="K11" s="10" t="s">
        <v>20</v>
      </c>
      <c r="L11" s="10">
        <f>LARGE(F8:F18,4)</f>
        <v>183.7</v>
      </c>
      <c r="M11" s="10" t="s">
        <v>21</v>
      </c>
      <c r="N11" s="8"/>
    </row>
    <row r="12" spans="1:15">
      <c r="A12">
        <v>5</v>
      </c>
      <c r="B12" t="s">
        <v>80</v>
      </c>
      <c r="C12" t="s">
        <v>81</v>
      </c>
      <c r="D12" s="9">
        <v>88</v>
      </c>
      <c r="E12" s="9">
        <v>95.7</v>
      </c>
      <c r="F12" s="9">
        <f t="shared" si="0"/>
        <v>183.7</v>
      </c>
      <c r="J12" s="6"/>
      <c r="K12" s="10" t="s">
        <v>22</v>
      </c>
      <c r="L12" s="10">
        <f>LARGE(F8:F18,5)</f>
        <v>178.60000000000002</v>
      </c>
      <c r="M12" s="10" t="s">
        <v>23</v>
      </c>
      <c r="N12" s="8"/>
    </row>
    <row r="13" spans="1:15">
      <c r="A13">
        <v>6</v>
      </c>
      <c r="B13" t="s">
        <v>82</v>
      </c>
      <c r="C13" t="s">
        <v>83</v>
      </c>
      <c r="D13" s="9">
        <v>82.7</v>
      </c>
      <c r="E13" s="9">
        <v>67.599999999999994</v>
      </c>
      <c r="F13" s="9">
        <f t="shared" si="0"/>
        <v>150.30000000000001</v>
      </c>
      <c r="J13" s="6"/>
      <c r="K13" s="10" t="s">
        <v>24</v>
      </c>
      <c r="L13" s="10">
        <f>LARGE(F8:F18,6)</f>
        <v>162.5</v>
      </c>
      <c r="M13" s="10" t="s">
        <v>25</v>
      </c>
      <c r="N13" s="8"/>
    </row>
    <row r="14" spans="1:15">
      <c r="A14">
        <v>7</v>
      </c>
      <c r="B14" t="s">
        <v>84</v>
      </c>
      <c r="C14" t="s">
        <v>85</v>
      </c>
      <c r="D14" s="9">
        <v>99.5</v>
      </c>
      <c r="E14" s="9">
        <v>96.9</v>
      </c>
      <c r="F14" s="9">
        <f t="shared" si="0"/>
        <v>196.4</v>
      </c>
      <c r="J14" s="6"/>
      <c r="K14" s="10"/>
      <c r="L14" s="10"/>
      <c r="M14" s="10"/>
      <c r="N14" s="8"/>
    </row>
    <row r="15" spans="1:15">
      <c r="A15">
        <v>8</v>
      </c>
      <c r="B15" t="s">
        <v>86</v>
      </c>
      <c r="C15" t="s">
        <v>87</v>
      </c>
      <c r="D15" s="9">
        <v>88.7</v>
      </c>
      <c r="E15" s="9">
        <v>89.9</v>
      </c>
      <c r="F15" s="9">
        <f t="shared" si="0"/>
        <v>178.60000000000002</v>
      </c>
      <c r="J15" s="6"/>
      <c r="K15" s="10" t="s">
        <v>26</v>
      </c>
      <c r="L15" s="10"/>
      <c r="M15" s="10"/>
      <c r="N15" s="8"/>
    </row>
    <row r="16" spans="1:15">
      <c r="A16">
        <v>9</v>
      </c>
      <c r="B16" t="s">
        <v>88</v>
      </c>
      <c r="C16" t="s">
        <v>89</v>
      </c>
      <c r="D16" s="9">
        <v>74.8</v>
      </c>
      <c r="E16" s="9">
        <v>85.5</v>
      </c>
      <c r="F16" s="9">
        <f>SUM(D16+E16)</f>
        <v>160.30000000000001</v>
      </c>
      <c r="J16" s="6"/>
      <c r="K16" s="10"/>
      <c r="L16" s="10"/>
      <c r="M16" s="10"/>
      <c r="N16" s="8"/>
    </row>
    <row r="17" spans="1:14" ht="15.75" thickBot="1">
      <c r="A17">
        <v>10</v>
      </c>
      <c r="D17" s="9"/>
      <c r="E17" s="9"/>
      <c r="F17" s="9">
        <f t="shared" ref="F17:F18" si="1">SUM(D17:E17)</f>
        <v>0</v>
      </c>
      <c r="J17" s="11"/>
      <c r="K17" s="12"/>
      <c r="L17" s="12"/>
      <c r="M17" s="12"/>
      <c r="N17" s="13"/>
    </row>
    <row r="18" spans="1:14">
      <c r="A18">
        <v>11</v>
      </c>
      <c r="D18" s="9"/>
      <c r="E18" s="9"/>
      <c r="F18" s="9">
        <f t="shared" si="1"/>
        <v>0</v>
      </c>
    </row>
    <row r="19" spans="1:14">
      <c r="D19" s="17" t="s">
        <v>27</v>
      </c>
      <c r="E19" s="17"/>
      <c r="F19" s="9">
        <f>SUM(L8:L13)</f>
        <v>1094.2000000000003</v>
      </c>
      <c r="G19" t="s">
        <v>28</v>
      </c>
    </row>
    <row r="20" spans="1:14">
      <c r="D20" s="17" t="s">
        <v>29</v>
      </c>
      <c r="E20" s="17"/>
      <c r="F20" s="9">
        <f>AVERAGE(L8:L13)</f>
        <v>182.3666666666667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5" sqref="B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60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  <c r="B4" t="s">
        <v>43</v>
      </c>
    </row>
    <row r="5" spans="1:15" ht="15.75" thickBot="1">
      <c r="A5" t="s">
        <v>2</v>
      </c>
      <c r="B5" t="s">
        <v>90</v>
      </c>
    </row>
    <row r="6" spans="1:15">
      <c r="B6" s="19" t="s">
        <v>3</v>
      </c>
      <c r="C6" s="19"/>
      <c r="D6" s="19" t="s">
        <v>4</v>
      </c>
      <c r="E6" s="19"/>
      <c r="F6" s="19"/>
      <c r="J6" s="2"/>
      <c r="K6" s="20" t="s">
        <v>5</v>
      </c>
      <c r="L6" s="20"/>
      <c r="M6" s="20"/>
      <c r="N6" s="3"/>
      <c r="O6" s="4"/>
    </row>
    <row r="7" spans="1:15"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J7" s="6"/>
      <c r="K7" s="7" t="s">
        <v>11</v>
      </c>
      <c r="L7" s="7" t="s">
        <v>12</v>
      </c>
      <c r="M7" s="7" t="s">
        <v>13</v>
      </c>
      <c r="N7" s="8"/>
    </row>
    <row r="8" spans="1:15">
      <c r="A8">
        <v>1</v>
      </c>
      <c r="B8" t="s">
        <v>41</v>
      </c>
      <c r="C8" t="s">
        <v>74</v>
      </c>
      <c r="D8" s="9">
        <v>88.9</v>
      </c>
      <c r="E8" s="9">
        <v>89.1</v>
      </c>
      <c r="F8" s="9">
        <f>SUM(D8:E8)</f>
        <v>178</v>
      </c>
      <c r="J8" s="6"/>
      <c r="K8" s="10" t="s">
        <v>14</v>
      </c>
      <c r="L8" s="10">
        <f>LARGE(F8:F18,1)</f>
        <v>185.4</v>
      </c>
      <c r="M8" s="10" t="s">
        <v>15</v>
      </c>
      <c r="N8" s="8"/>
    </row>
    <row r="9" spans="1:15">
      <c r="A9">
        <v>2</v>
      </c>
      <c r="B9" t="s">
        <v>58</v>
      </c>
      <c r="C9" t="s">
        <v>91</v>
      </c>
      <c r="D9" s="9">
        <v>89.4</v>
      </c>
      <c r="E9" s="9">
        <v>96</v>
      </c>
      <c r="F9" s="9">
        <f>SUM(D9:E9)</f>
        <v>185.4</v>
      </c>
      <c r="J9" s="6"/>
      <c r="K9" s="10" t="s">
        <v>16</v>
      </c>
      <c r="L9" s="10">
        <f>LARGE(F8:F18,2)</f>
        <v>180.4</v>
      </c>
      <c r="M9" s="10" t="s">
        <v>17</v>
      </c>
      <c r="N9" s="8"/>
    </row>
    <row r="10" spans="1:15">
      <c r="A10">
        <v>3</v>
      </c>
      <c r="B10" t="s">
        <v>92</v>
      </c>
      <c r="C10" t="s">
        <v>93</v>
      </c>
      <c r="D10" s="9">
        <v>80.8</v>
      </c>
      <c r="E10" s="9">
        <v>85.8</v>
      </c>
      <c r="F10" s="9">
        <f>SUM(D10+E10)</f>
        <v>166.6</v>
      </c>
      <c r="J10" s="6"/>
      <c r="K10" s="10" t="s">
        <v>18</v>
      </c>
      <c r="L10" s="10">
        <f>LARGE(F8:F18,3)</f>
        <v>178</v>
      </c>
      <c r="M10" s="10" t="s">
        <v>19</v>
      </c>
      <c r="N10" s="8"/>
    </row>
    <row r="11" spans="1:15">
      <c r="A11">
        <v>4</v>
      </c>
      <c r="B11" t="s">
        <v>94</v>
      </c>
      <c r="C11" t="s">
        <v>50</v>
      </c>
      <c r="D11" s="9">
        <v>71.3</v>
      </c>
      <c r="E11" s="9">
        <v>82.6</v>
      </c>
      <c r="F11" s="9">
        <f>SUM(D11+E11)</f>
        <v>153.89999999999998</v>
      </c>
      <c r="J11" s="6"/>
      <c r="K11" s="10" t="s">
        <v>20</v>
      </c>
      <c r="L11" s="10">
        <f>LARGE(F8:F18,4)</f>
        <v>166.6</v>
      </c>
      <c r="M11" s="10" t="s">
        <v>21</v>
      </c>
      <c r="N11" s="8"/>
    </row>
    <row r="12" spans="1:15">
      <c r="A12">
        <v>5</v>
      </c>
      <c r="B12" t="s">
        <v>95</v>
      </c>
      <c r="C12" t="s">
        <v>85</v>
      </c>
      <c r="D12" s="9">
        <v>85.3</v>
      </c>
      <c r="E12" s="9">
        <v>75.599999999999994</v>
      </c>
      <c r="F12" s="9">
        <f>SUM(D12+E12)</f>
        <v>160.89999999999998</v>
      </c>
      <c r="J12" s="6"/>
      <c r="K12" s="10" t="s">
        <v>22</v>
      </c>
      <c r="L12" s="10">
        <f>LARGE(F8:F18,5)</f>
        <v>160.89999999999998</v>
      </c>
      <c r="M12" s="10" t="s">
        <v>23</v>
      </c>
      <c r="N12" s="8"/>
    </row>
    <row r="13" spans="1:15">
      <c r="A13">
        <v>6</v>
      </c>
      <c r="B13" t="s">
        <v>96</v>
      </c>
      <c r="C13" t="s">
        <v>85</v>
      </c>
      <c r="D13" s="14" t="s">
        <v>97</v>
      </c>
      <c r="E13" s="9">
        <v>91</v>
      </c>
      <c r="F13" s="9">
        <v>180.4</v>
      </c>
      <c r="J13" s="6"/>
      <c r="K13" s="10" t="s">
        <v>24</v>
      </c>
      <c r="L13" s="10">
        <f>LARGE(F8:F18,6)</f>
        <v>153.89999999999998</v>
      </c>
      <c r="M13" s="10" t="s">
        <v>25</v>
      </c>
      <c r="N13" s="8"/>
    </row>
    <row r="14" spans="1:15">
      <c r="A14">
        <v>7</v>
      </c>
      <c r="D14" s="9"/>
      <c r="E14" s="9"/>
      <c r="F14" s="9"/>
      <c r="J14" s="6"/>
      <c r="K14" s="10"/>
      <c r="L14" s="10"/>
      <c r="M14" s="10"/>
      <c r="N14" s="8"/>
    </row>
    <row r="15" spans="1:15">
      <c r="A15">
        <v>8</v>
      </c>
      <c r="D15" s="9"/>
      <c r="E15" s="9"/>
      <c r="F15" s="9"/>
      <c r="J15" s="6"/>
      <c r="K15" s="10" t="s">
        <v>26</v>
      </c>
      <c r="L15" s="10"/>
      <c r="M15" s="10"/>
      <c r="N15" s="8"/>
    </row>
    <row r="16" spans="1:15">
      <c r="A16">
        <v>9</v>
      </c>
      <c r="D16" s="9"/>
      <c r="E16" s="9"/>
      <c r="F16" s="9">
        <v>0</v>
      </c>
      <c r="J16" s="6"/>
      <c r="K16" s="10"/>
      <c r="L16" s="10"/>
      <c r="M16" s="10"/>
      <c r="N16" s="8"/>
    </row>
    <row r="17" spans="1:14" ht="15.75" thickBot="1">
      <c r="A17">
        <v>10</v>
      </c>
      <c r="D17" s="9"/>
      <c r="E17" s="9"/>
      <c r="F17" s="9">
        <f t="shared" ref="F17:F18" si="0">SUM(D17:E17)</f>
        <v>0</v>
      </c>
      <c r="J17" s="11"/>
      <c r="K17" s="12"/>
      <c r="L17" s="12"/>
      <c r="M17" s="12"/>
      <c r="N17" s="13"/>
    </row>
    <row r="18" spans="1:14">
      <c r="A18">
        <v>11</v>
      </c>
      <c r="D18" s="9"/>
      <c r="E18" s="9"/>
      <c r="F18" s="9">
        <f t="shared" si="0"/>
        <v>0</v>
      </c>
    </row>
    <row r="19" spans="1:14">
      <c r="D19" s="17" t="s">
        <v>27</v>
      </c>
      <c r="E19" s="17"/>
      <c r="F19" s="9">
        <f>SUM(L8:L13)</f>
        <v>1025.1999999999998</v>
      </c>
      <c r="G19" t="s">
        <v>28</v>
      </c>
    </row>
    <row r="20" spans="1:14">
      <c r="D20" s="17" t="s">
        <v>29</v>
      </c>
      <c r="E20" s="17"/>
      <c r="F20" s="9">
        <f>AVERAGE(L8:L13)</f>
        <v>170.86666666666665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5" sqref="B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  <c r="B4" t="s">
        <v>43</v>
      </c>
    </row>
    <row r="5" spans="1:15" ht="15.75" thickBot="1">
      <c r="A5" t="s">
        <v>2</v>
      </c>
      <c r="B5" t="s">
        <v>108</v>
      </c>
    </row>
    <row r="6" spans="1:15">
      <c r="B6" s="19" t="s">
        <v>3</v>
      </c>
      <c r="C6" s="19"/>
      <c r="D6" s="19" t="s">
        <v>4</v>
      </c>
      <c r="E6" s="19"/>
      <c r="F6" s="19"/>
      <c r="J6" s="2"/>
      <c r="K6" s="20" t="s">
        <v>5</v>
      </c>
      <c r="L6" s="20"/>
      <c r="M6" s="20"/>
      <c r="N6" s="3"/>
      <c r="O6" s="4"/>
    </row>
    <row r="7" spans="1:15"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J7" s="6"/>
      <c r="K7" s="7" t="s">
        <v>11</v>
      </c>
      <c r="L7" s="7" t="s">
        <v>12</v>
      </c>
      <c r="M7" s="7" t="s">
        <v>13</v>
      </c>
      <c r="N7" s="8"/>
    </row>
    <row r="8" spans="1:15">
      <c r="A8">
        <v>1</v>
      </c>
      <c r="B8" t="s">
        <v>98</v>
      </c>
      <c r="C8" t="s">
        <v>99</v>
      </c>
      <c r="D8" s="9">
        <v>74.099999999999994</v>
      </c>
      <c r="E8" s="9">
        <v>44.3</v>
      </c>
      <c r="F8" s="9">
        <f t="shared" ref="F8:F13" si="0">SUM(D8+E8)</f>
        <v>118.39999999999999</v>
      </c>
      <c r="J8" s="6"/>
      <c r="K8" s="10" t="s">
        <v>14</v>
      </c>
      <c r="L8" s="10">
        <f>LARGE(F8:F18,1)</f>
        <v>189.2</v>
      </c>
      <c r="M8" s="10" t="s">
        <v>15</v>
      </c>
      <c r="N8" s="8"/>
    </row>
    <row r="9" spans="1:15">
      <c r="A9">
        <v>2</v>
      </c>
      <c r="B9" t="s">
        <v>100</v>
      </c>
      <c r="C9" t="s">
        <v>79</v>
      </c>
      <c r="D9" s="9">
        <v>81</v>
      </c>
      <c r="E9" s="9">
        <v>88</v>
      </c>
      <c r="F9" s="9">
        <f t="shared" si="0"/>
        <v>169</v>
      </c>
      <c r="J9" s="6"/>
      <c r="K9" s="10" t="s">
        <v>16</v>
      </c>
      <c r="L9" s="10">
        <f>LARGE(F8:F18,2)</f>
        <v>173.5</v>
      </c>
      <c r="M9" s="10" t="s">
        <v>17</v>
      </c>
      <c r="N9" s="8"/>
    </row>
    <row r="10" spans="1:15">
      <c r="A10">
        <v>3</v>
      </c>
      <c r="B10" t="s">
        <v>100</v>
      </c>
      <c r="C10" t="s">
        <v>101</v>
      </c>
      <c r="D10" s="9">
        <v>62.6</v>
      </c>
      <c r="E10" s="9">
        <v>59.2</v>
      </c>
      <c r="F10" s="9">
        <f t="shared" si="0"/>
        <v>121.80000000000001</v>
      </c>
      <c r="J10" s="6"/>
      <c r="K10" s="10" t="s">
        <v>18</v>
      </c>
      <c r="L10" s="10">
        <f>LARGE(F8:F18,3)</f>
        <v>169</v>
      </c>
      <c r="M10" s="10" t="s">
        <v>19</v>
      </c>
      <c r="N10" s="8"/>
    </row>
    <row r="11" spans="1:15">
      <c r="A11">
        <v>4</v>
      </c>
      <c r="B11" t="s">
        <v>102</v>
      </c>
      <c r="C11" t="s">
        <v>103</v>
      </c>
      <c r="D11" s="9">
        <v>93.1</v>
      </c>
      <c r="E11" s="9">
        <v>96.1</v>
      </c>
      <c r="F11" s="9">
        <f t="shared" si="0"/>
        <v>189.2</v>
      </c>
      <c r="J11" s="6"/>
      <c r="K11" s="10" t="s">
        <v>20</v>
      </c>
      <c r="L11" s="10">
        <f>LARGE(F8:F18,4)</f>
        <v>153.69999999999999</v>
      </c>
      <c r="M11" s="10" t="s">
        <v>21</v>
      </c>
      <c r="N11" s="8"/>
    </row>
    <row r="12" spans="1:15">
      <c r="A12">
        <v>5</v>
      </c>
      <c r="B12" t="s">
        <v>104</v>
      </c>
      <c r="C12" t="s">
        <v>105</v>
      </c>
      <c r="D12" s="9">
        <v>91.4</v>
      </c>
      <c r="E12" s="9">
        <v>82.1</v>
      </c>
      <c r="F12" s="9">
        <f t="shared" si="0"/>
        <v>173.5</v>
      </c>
      <c r="J12" s="6"/>
      <c r="K12" s="10" t="s">
        <v>22</v>
      </c>
      <c r="L12" s="10">
        <f>LARGE(F8:F18,5)</f>
        <v>121.80000000000001</v>
      </c>
      <c r="M12" s="10" t="s">
        <v>23</v>
      </c>
      <c r="N12" s="8"/>
    </row>
    <row r="13" spans="1:15">
      <c r="A13">
        <v>6</v>
      </c>
      <c r="B13" t="s">
        <v>106</v>
      </c>
      <c r="C13" t="s">
        <v>107</v>
      </c>
      <c r="D13" s="9">
        <v>81.5</v>
      </c>
      <c r="E13" s="9">
        <v>72.2</v>
      </c>
      <c r="F13" s="9">
        <f t="shared" si="0"/>
        <v>153.69999999999999</v>
      </c>
      <c r="J13" s="6"/>
      <c r="K13" s="10" t="s">
        <v>24</v>
      </c>
      <c r="L13" s="10">
        <f>LARGE(F8:F18,6)</f>
        <v>118.39999999999999</v>
      </c>
      <c r="M13" s="10" t="s">
        <v>25</v>
      </c>
      <c r="N13" s="8"/>
    </row>
    <row r="14" spans="1:15">
      <c r="A14">
        <v>7</v>
      </c>
      <c r="D14" s="9"/>
      <c r="E14" s="9"/>
      <c r="F14" s="9"/>
      <c r="J14" s="6"/>
      <c r="K14" s="10"/>
      <c r="L14" s="10"/>
      <c r="M14" s="10"/>
      <c r="N14" s="8"/>
    </row>
    <row r="15" spans="1:15">
      <c r="A15">
        <v>8</v>
      </c>
      <c r="D15" s="9"/>
      <c r="E15" s="9"/>
      <c r="F15" s="9"/>
      <c r="J15" s="6"/>
      <c r="K15" s="10" t="s">
        <v>26</v>
      </c>
      <c r="L15" s="10"/>
      <c r="M15" s="10"/>
      <c r="N15" s="8"/>
    </row>
    <row r="16" spans="1:15">
      <c r="A16">
        <v>9</v>
      </c>
      <c r="D16" s="9"/>
      <c r="E16" s="9"/>
      <c r="F16" s="9">
        <v>0</v>
      </c>
      <c r="J16" s="6"/>
      <c r="K16" s="10"/>
      <c r="L16" s="10"/>
      <c r="M16" s="10"/>
      <c r="N16" s="8"/>
    </row>
    <row r="17" spans="1:14" ht="15.75" thickBot="1">
      <c r="A17">
        <v>10</v>
      </c>
      <c r="D17" s="9"/>
      <c r="E17" s="9"/>
      <c r="F17" s="9">
        <f t="shared" ref="F17:F18" si="1">SUM(D17:E17)</f>
        <v>0</v>
      </c>
      <c r="J17" s="11"/>
      <c r="K17" s="12"/>
      <c r="L17" s="12"/>
      <c r="M17" s="12"/>
      <c r="N17" s="13"/>
    </row>
    <row r="18" spans="1:14">
      <c r="A18">
        <v>11</v>
      </c>
      <c r="D18" s="9"/>
      <c r="E18" s="9"/>
      <c r="F18" s="9">
        <f t="shared" si="1"/>
        <v>0</v>
      </c>
    </row>
    <row r="19" spans="1:14">
      <c r="D19" s="17" t="s">
        <v>27</v>
      </c>
      <c r="E19" s="17"/>
      <c r="F19" s="9">
        <f>SUM(L8:L13)</f>
        <v>925.6</v>
      </c>
      <c r="G19" t="s">
        <v>28</v>
      </c>
    </row>
    <row r="20" spans="1:14">
      <c r="D20" s="17" t="s">
        <v>29</v>
      </c>
      <c r="E20" s="17"/>
      <c r="F20" s="9">
        <f>AVERAGE(L8:L13)</f>
        <v>154.26666666666668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M34"/>
  <sheetViews>
    <sheetView topLeftCell="A2" workbookViewId="0">
      <selection activeCell="I5" sqref="I5:M5"/>
    </sheetView>
  </sheetViews>
  <sheetFormatPr baseColWidth="10" defaultRowHeight="15"/>
  <sheetData>
    <row r="2" spans="1:13">
      <c r="B2" t="s">
        <v>109</v>
      </c>
      <c r="I2" t="s">
        <v>110</v>
      </c>
    </row>
    <row r="4" spans="1:13"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</row>
    <row r="5" spans="1:13">
      <c r="A5">
        <v>1</v>
      </c>
      <c r="B5" t="s">
        <v>84</v>
      </c>
      <c r="C5" t="s">
        <v>85</v>
      </c>
      <c r="D5" s="9">
        <v>99.5</v>
      </c>
      <c r="E5" s="9">
        <v>96.9</v>
      </c>
      <c r="F5" s="9">
        <f>SUM(D5:E5)</f>
        <v>196.4</v>
      </c>
      <c r="H5">
        <v>1</v>
      </c>
      <c r="I5" t="s">
        <v>32</v>
      </c>
      <c r="J5" t="s">
        <v>33</v>
      </c>
      <c r="K5" s="9">
        <v>93.8</v>
      </c>
      <c r="L5" s="9">
        <v>94.2</v>
      </c>
      <c r="M5" s="9">
        <f t="shared" ref="M5:M13" si="0">SUM(K5:L5)</f>
        <v>188</v>
      </c>
    </row>
    <row r="6" spans="1:13">
      <c r="A6">
        <v>2</v>
      </c>
      <c r="B6" t="s">
        <v>102</v>
      </c>
      <c r="C6" t="s">
        <v>103</v>
      </c>
      <c r="D6" s="9">
        <v>93.1</v>
      </c>
      <c r="E6" s="9">
        <v>96.1</v>
      </c>
      <c r="F6" s="9">
        <f>SUM(D6+E6)</f>
        <v>189.2</v>
      </c>
      <c r="H6">
        <v>2</v>
      </c>
      <c r="I6" t="s">
        <v>63</v>
      </c>
      <c r="J6" t="s">
        <v>65</v>
      </c>
      <c r="K6" s="9">
        <v>92</v>
      </c>
      <c r="L6" s="9">
        <v>95.7</v>
      </c>
      <c r="M6" s="9">
        <f t="shared" si="0"/>
        <v>187.7</v>
      </c>
    </row>
    <row r="7" spans="1:13">
      <c r="A7">
        <v>3</v>
      </c>
      <c r="B7" t="s">
        <v>75</v>
      </c>
      <c r="C7" t="s">
        <v>76</v>
      </c>
      <c r="D7" s="9">
        <v>94.3</v>
      </c>
      <c r="E7" s="9">
        <v>93.4</v>
      </c>
      <c r="F7" s="9">
        <f>SUM(D7:E7)</f>
        <v>187.7</v>
      </c>
      <c r="H7">
        <v>3</v>
      </c>
      <c r="I7" t="s">
        <v>39</v>
      </c>
      <c r="J7" t="s">
        <v>40</v>
      </c>
      <c r="K7" s="9">
        <v>89.7</v>
      </c>
      <c r="L7" s="9">
        <v>94.1</v>
      </c>
      <c r="M7" s="9">
        <f t="shared" si="0"/>
        <v>183.8</v>
      </c>
    </row>
    <row r="8" spans="1:13">
      <c r="A8">
        <v>4</v>
      </c>
      <c r="B8" t="s">
        <v>46</v>
      </c>
      <c r="C8" t="s">
        <v>47</v>
      </c>
      <c r="D8" s="9">
        <v>91.1</v>
      </c>
      <c r="E8" s="9">
        <v>95.7</v>
      </c>
      <c r="F8" s="9">
        <f>SUM(D8:E8)</f>
        <v>186.8</v>
      </c>
      <c r="H8">
        <v>4</v>
      </c>
      <c r="I8" t="s">
        <v>41</v>
      </c>
      <c r="J8" t="s">
        <v>42</v>
      </c>
      <c r="K8" s="9">
        <v>97.8</v>
      </c>
      <c r="L8" s="9">
        <v>85.1</v>
      </c>
      <c r="M8" s="9">
        <f t="shared" si="0"/>
        <v>182.89999999999998</v>
      </c>
    </row>
    <row r="9" spans="1:13">
      <c r="A9">
        <v>5</v>
      </c>
      <c r="B9" t="s">
        <v>58</v>
      </c>
      <c r="C9" t="s">
        <v>59</v>
      </c>
      <c r="D9" s="9">
        <v>94.4</v>
      </c>
      <c r="E9" s="9">
        <v>91.2</v>
      </c>
      <c r="F9" s="9">
        <f>SUM(D9+E9)</f>
        <v>185.60000000000002</v>
      </c>
      <c r="H9">
        <v>5</v>
      </c>
      <c r="I9" t="s">
        <v>58</v>
      </c>
      <c r="J9" t="s">
        <v>71</v>
      </c>
      <c r="K9" s="9">
        <v>87.6</v>
      </c>
      <c r="L9" s="9">
        <v>92.4</v>
      </c>
      <c r="M9" s="9">
        <f t="shared" si="0"/>
        <v>180</v>
      </c>
    </row>
    <row r="10" spans="1:13">
      <c r="A10">
        <v>6</v>
      </c>
      <c r="B10" t="s">
        <v>58</v>
      </c>
      <c r="C10" t="s">
        <v>91</v>
      </c>
      <c r="D10" s="9">
        <v>89.4</v>
      </c>
      <c r="E10" s="9">
        <v>96</v>
      </c>
      <c r="F10" s="9">
        <f>SUM(D10:E10)</f>
        <v>185.4</v>
      </c>
      <c r="H10">
        <v>6</v>
      </c>
      <c r="I10" t="s">
        <v>30</v>
      </c>
      <c r="J10" t="s">
        <v>31</v>
      </c>
      <c r="K10" s="9">
        <v>89.1</v>
      </c>
      <c r="L10" s="9">
        <v>89.7</v>
      </c>
      <c r="M10" s="9">
        <f t="shared" si="0"/>
        <v>178.8</v>
      </c>
    </row>
    <row r="11" spans="1:13">
      <c r="A11">
        <v>7</v>
      </c>
      <c r="B11" t="s">
        <v>73</v>
      </c>
      <c r="C11" t="s">
        <v>74</v>
      </c>
      <c r="D11" s="9">
        <v>92.2</v>
      </c>
      <c r="E11" s="9">
        <v>93.1</v>
      </c>
      <c r="F11" s="9">
        <f>SUM(D11:E11)</f>
        <v>185.3</v>
      </c>
      <c r="H11">
        <v>7</v>
      </c>
      <c r="I11" t="s">
        <v>63</v>
      </c>
      <c r="J11" t="s">
        <v>64</v>
      </c>
      <c r="K11" s="9">
        <v>88.4</v>
      </c>
      <c r="L11" s="9">
        <v>88.1</v>
      </c>
      <c r="M11" s="9">
        <f t="shared" si="0"/>
        <v>176.5</v>
      </c>
    </row>
    <row r="12" spans="1:13">
      <c r="A12">
        <v>8</v>
      </c>
      <c r="B12" t="s">
        <v>80</v>
      </c>
      <c r="C12" t="s">
        <v>81</v>
      </c>
      <c r="D12" s="9">
        <v>88</v>
      </c>
      <c r="E12" s="9">
        <v>95.7</v>
      </c>
      <c r="F12" s="9">
        <f>SUM(D12:E12)</f>
        <v>183.7</v>
      </c>
      <c r="H12">
        <v>8</v>
      </c>
      <c r="I12" t="s">
        <v>34</v>
      </c>
      <c r="J12" t="s">
        <v>35</v>
      </c>
      <c r="K12" s="9">
        <v>93.7</v>
      </c>
      <c r="L12" s="9">
        <v>81.599999999999994</v>
      </c>
      <c r="M12" s="9">
        <f t="shared" si="0"/>
        <v>175.3</v>
      </c>
    </row>
    <row r="13" spans="1:13">
      <c r="A13">
        <v>9</v>
      </c>
      <c r="B13" t="s">
        <v>41</v>
      </c>
      <c r="C13" t="s">
        <v>48</v>
      </c>
      <c r="D13" s="9">
        <v>94.4</v>
      </c>
      <c r="E13" s="9">
        <v>89.3</v>
      </c>
      <c r="F13" s="9">
        <f>SUM(D13:E13)</f>
        <v>183.7</v>
      </c>
      <c r="H13">
        <v>9</v>
      </c>
      <c r="I13" t="s">
        <v>36</v>
      </c>
      <c r="J13" t="s">
        <v>37</v>
      </c>
      <c r="K13" s="9">
        <v>93.2</v>
      </c>
      <c r="L13" s="9">
        <v>81.599999999999994</v>
      </c>
      <c r="M13" s="9">
        <f t="shared" si="0"/>
        <v>174.8</v>
      </c>
    </row>
    <row r="14" spans="1:13">
      <c r="A14">
        <v>10</v>
      </c>
      <c r="B14" t="s">
        <v>96</v>
      </c>
      <c r="C14" t="s">
        <v>85</v>
      </c>
      <c r="D14" s="14" t="s">
        <v>97</v>
      </c>
      <c r="E14" s="9">
        <v>91</v>
      </c>
      <c r="F14" s="9">
        <v>180.4</v>
      </c>
      <c r="H14">
        <v>10</v>
      </c>
      <c r="I14" t="s">
        <v>104</v>
      </c>
      <c r="J14" t="s">
        <v>105</v>
      </c>
      <c r="K14" s="9">
        <v>91.4</v>
      </c>
      <c r="L14" s="9">
        <v>82.1</v>
      </c>
      <c r="M14" s="9">
        <f>SUM(K14+L14)</f>
        <v>173.5</v>
      </c>
    </row>
    <row r="15" spans="1:13">
      <c r="A15">
        <v>11</v>
      </c>
      <c r="B15" t="s">
        <v>56</v>
      </c>
      <c r="C15" t="s">
        <v>57</v>
      </c>
      <c r="D15" s="9">
        <v>93.5</v>
      </c>
      <c r="E15" s="9">
        <v>86.9</v>
      </c>
      <c r="F15" s="9">
        <f>SUM(D15+E15)</f>
        <v>180.4</v>
      </c>
      <c r="H15">
        <v>11</v>
      </c>
      <c r="I15" t="s">
        <v>68</v>
      </c>
      <c r="J15" t="s">
        <v>69</v>
      </c>
      <c r="K15" s="9">
        <v>84.9</v>
      </c>
      <c r="L15" s="9">
        <v>79.2</v>
      </c>
      <c r="M15" s="9">
        <f>SUM(K15:L15)</f>
        <v>164.10000000000002</v>
      </c>
    </row>
    <row r="16" spans="1:13">
      <c r="A16">
        <v>12</v>
      </c>
      <c r="B16" t="s">
        <v>86</v>
      </c>
      <c r="C16" t="s">
        <v>87</v>
      </c>
      <c r="D16" s="9">
        <v>88.7</v>
      </c>
      <c r="E16" s="9">
        <v>89.9</v>
      </c>
      <c r="F16" s="9">
        <f>SUM(D16:E16)</f>
        <v>178.60000000000002</v>
      </c>
      <c r="H16">
        <v>12</v>
      </c>
      <c r="I16" t="s">
        <v>52</v>
      </c>
      <c r="J16" t="s">
        <v>70</v>
      </c>
      <c r="K16" s="9">
        <v>73.3</v>
      </c>
      <c r="L16" s="9">
        <v>77.400000000000006</v>
      </c>
      <c r="M16" s="9">
        <f>SUM(K16:L16)</f>
        <v>150.69999999999999</v>
      </c>
    </row>
    <row r="17" spans="1:13">
      <c r="A17">
        <v>13</v>
      </c>
      <c r="B17" t="s">
        <v>41</v>
      </c>
      <c r="C17" t="s">
        <v>74</v>
      </c>
      <c r="D17" s="9">
        <v>88.9</v>
      </c>
      <c r="E17" s="9">
        <v>89.1</v>
      </c>
      <c r="F17" s="9">
        <f>SUM(D17:E17)</f>
        <v>178</v>
      </c>
      <c r="H17">
        <v>13</v>
      </c>
      <c r="I17" t="s">
        <v>82</v>
      </c>
      <c r="J17" t="s">
        <v>83</v>
      </c>
      <c r="K17" s="9">
        <v>82.7</v>
      </c>
      <c r="L17" s="9">
        <v>67.599999999999994</v>
      </c>
      <c r="M17" s="9">
        <f>SUM(K17:L17)</f>
        <v>150.30000000000001</v>
      </c>
    </row>
    <row r="18" spans="1:13">
      <c r="A18">
        <v>14</v>
      </c>
      <c r="B18" t="s">
        <v>52</v>
      </c>
      <c r="C18" t="s">
        <v>53</v>
      </c>
      <c r="D18" s="9">
        <v>91.9</v>
      </c>
      <c r="E18" s="9">
        <v>83.4</v>
      </c>
      <c r="F18" s="9">
        <f>SUM(D18+E18)</f>
        <v>175.3</v>
      </c>
    </row>
    <row r="19" spans="1:13">
      <c r="A19">
        <v>15</v>
      </c>
      <c r="B19" t="s">
        <v>41</v>
      </c>
      <c r="C19" t="s">
        <v>54</v>
      </c>
      <c r="D19" s="9">
        <v>88.2</v>
      </c>
      <c r="E19" s="9">
        <v>85.8</v>
      </c>
      <c r="F19" s="9">
        <f>SUM(D19+E19)</f>
        <v>174</v>
      </c>
    </row>
    <row r="20" spans="1:13">
      <c r="A20">
        <v>16</v>
      </c>
      <c r="B20" t="s">
        <v>36</v>
      </c>
      <c r="C20" t="s">
        <v>38</v>
      </c>
      <c r="D20" s="9">
        <v>85.4</v>
      </c>
      <c r="E20" s="9">
        <v>86.9</v>
      </c>
      <c r="F20" s="9">
        <f>SUM(D20:E20)</f>
        <v>172.3</v>
      </c>
    </row>
    <row r="21" spans="1:13">
      <c r="A21">
        <v>17</v>
      </c>
      <c r="B21" t="s">
        <v>49</v>
      </c>
      <c r="C21" t="s">
        <v>50</v>
      </c>
      <c r="D21" s="9">
        <v>86.5</v>
      </c>
      <c r="E21" s="9">
        <v>85.6</v>
      </c>
      <c r="F21" s="9">
        <f>SUM(D21+E21)</f>
        <v>172.1</v>
      </c>
    </row>
    <row r="22" spans="1:13">
      <c r="A22">
        <v>18</v>
      </c>
      <c r="B22" t="s">
        <v>100</v>
      </c>
      <c r="C22" t="s">
        <v>79</v>
      </c>
      <c r="D22" s="9">
        <v>81</v>
      </c>
      <c r="E22" s="9">
        <v>88</v>
      </c>
      <c r="F22" s="9">
        <f>SUM(D22+E22)</f>
        <v>169</v>
      </c>
    </row>
    <row r="23" spans="1:13">
      <c r="A23">
        <v>19</v>
      </c>
      <c r="B23" t="s">
        <v>55</v>
      </c>
      <c r="C23" t="s">
        <v>47</v>
      </c>
      <c r="D23" s="9">
        <v>84.9</v>
      </c>
      <c r="E23" s="9">
        <v>81.7</v>
      </c>
      <c r="F23" s="9">
        <f>SUM(D23+E23)</f>
        <v>166.60000000000002</v>
      </c>
    </row>
    <row r="24" spans="1:13">
      <c r="A24">
        <v>20</v>
      </c>
      <c r="B24" t="s">
        <v>92</v>
      </c>
      <c r="C24" t="s">
        <v>93</v>
      </c>
      <c r="D24" s="9">
        <v>80.8</v>
      </c>
      <c r="E24" s="9">
        <v>85.8</v>
      </c>
      <c r="F24" s="9">
        <f>SUM(D24+E24)</f>
        <v>166.6</v>
      </c>
    </row>
    <row r="25" spans="1:13">
      <c r="A25">
        <v>21</v>
      </c>
      <c r="B25" t="s">
        <v>78</v>
      </c>
      <c r="C25" t="s">
        <v>79</v>
      </c>
      <c r="D25" s="9">
        <v>71.599999999999994</v>
      </c>
      <c r="E25" s="9">
        <v>90.9</v>
      </c>
      <c r="F25" s="9">
        <f>SUM(D25:E25)</f>
        <v>162.5</v>
      </c>
    </row>
    <row r="26" spans="1:13">
      <c r="A26">
        <v>22</v>
      </c>
      <c r="B26" t="s">
        <v>95</v>
      </c>
      <c r="C26" t="s">
        <v>85</v>
      </c>
      <c r="D26" s="9">
        <v>85.3</v>
      </c>
      <c r="E26" s="9">
        <v>75.599999999999994</v>
      </c>
      <c r="F26" s="9">
        <f>SUM(D26+E26)</f>
        <v>160.89999999999998</v>
      </c>
    </row>
    <row r="27" spans="1:13">
      <c r="A27">
        <v>23</v>
      </c>
      <c r="B27" t="s">
        <v>77</v>
      </c>
      <c r="C27" t="s">
        <v>76</v>
      </c>
      <c r="D27" s="9">
        <v>79.400000000000006</v>
      </c>
      <c r="E27" s="9">
        <v>81.099999999999994</v>
      </c>
      <c r="F27" s="9">
        <f>SUM(D27:E27)</f>
        <v>160.5</v>
      </c>
    </row>
    <row r="28" spans="1:13">
      <c r="A28">
        <v>24</v>
      </c>
      <c r="B28" t="s">
        <v>88</v>
      </c>
      <c r="C28" t="s">
        <v>89</v>
      </c>
      <c r="D28" s="9">
        <v>74.8</v>
      </c>
      <c r="E28" s="9">
        <v>85.5</v>
      </c>
      <c r="F28" s="9">
        <f>SUM(D28+E28)</f>
        <v>160.30000000000001</v>
      </c>
    </row>
    <row r="29" spans="1:13">
      <c r="A29">
        <v>25</v>
      </c>
      <c r="B29" t="s">
        <v>36</v>
      </c>
      <c r="C29" t="s">
        <v>51</v>
      </c>
      <c r="D29" s="9">
        <v>79</v>
      </c>
      <c r="E29" s="9">
        <v>76.8</v>
      </c>
      <c r="F29" s="9">
        <f>SUM(D29+E29)</f>
        <v>155.80000000000001</v>
      </c>
    </row>
    <row r="30" spans="1:13">
      <c r="A30">
        <v>26</v>
      </c>
      <c r="B30" t="s">
        <v>94</v>
      </c>
      <c r="C30" t="s">
        <v>50</v>
      </c>
      <c r="D30" s="9">
        <v>71.3</v>
      </c>
      <c r="E30" s="9">
        <v>82.6</v>
      </c>
      <c r="F30" s="9">
        <f>SUM(D30+E30)</f>
        <v>153.89999999999998</v>
      </c>
    </row>
    <row r="31" spans="1:13">
      <c r="A31">
        <v>27</v>
      </c>
      <c r="B31" t="s">
        <v>106</v>
      </c>
      <c r="C31" t="s">
        <v>107</v>
      </c>
      <c r="D31" s="9">
        <v>81.5</v>
      </c>
      <c r="E31" s="9">
        <v>72.2</v>
      </c>
      <c r="F31" s="9">
        <f>SUM(D31+E31)</f>
        <v>153.69999999999999</v>
      </c>
    </row>
    <row r="32" spans="1:13">
      <c r="A32">
        <v>28</v>
      </c>
      <c r="B32" t="s">
        <v>66</v>
      </c>
      <c r="C32" t="s">
        <v>67</v>
      </c>
      <c r="D32" s="9">
        <v>69.900000000000006</v>
      </c>
      <c r="E32" s="9">
        <v>76.900000000000006</v>
      </c>
      <c r="F32" s="9">
        <f>SUM(D32:E32)</f>
        <v>146.80000000000001</v>
      </c>
    </row>
    <row r="33" spans="1:6">
      <c r="A33">
        <v>29</v>
      </c>
      <c r="B33" t="s">
        <v>100</v>
      </c>
      <c r="C33" t="s">
        <v>101</v>
      </c>
      <c r="D33" s="9">
        <v>62.6</v>
      </c>
      <c r="E33" s="9">
        <v>59.2</v>
      </c>
      <c r="F33" s="9">
        <f>SUM(D33+E33)</f>
        <v>121.80000000000001</v>
      </c>
    </row>
    <row r="34" spans="1:6">
      <c r="A34">
        <v>30</v>
      </c>
      <c r="B34" t="s">
        <v>98</v>
      </c>
      <c r="C34" t="s">
        <v>99</v>
      </c>
      <c r="D34" s="9">
        <v>74.099999999999994</v>
      </c>
      <c r="E34" s="9">
        <v>44.3</v>
      </c>
      <c r="F34" s="9">
        <f>SUM(D34+E34)</f>
        <v>118.39999999999999</v>
      </c>
    </row>
  </sheetData>
  <sortState ref="I5:M17">
    <sortCondition descending="1" ref="M5:M17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A3" sqref="A3"/>
    </sheetView>
  </sheetViews>
  <sheetFormatPr baseColWidth="10" defaultRowHeight="15"/>
  <cols>
    <col min="2" max="2" width="19.140625" bestFit="1" customWidth="1"/>
    <col min="3" max="3" width="3.7109375" customWidth="1"/>
    <col min="4" max="4" width="25.7109375" bestFit="1" customWidth="1"/>
    <col min="5" max="5" width="3.85546875" customWidth="1"/>
    <col min="6" max="6" width="24.85546875" bestFit="1" customWidth="1"/>
  </cols>
  <sheetData>
    <row r="1" spans="1:10" ht="15.75">
      <c r="A1" s="21" t="s">
        <v>118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>
      <c r="H3" s="15"/>
    </row>
    <row r="4" spans="1:10">
      <c r="A4" s="5"/>
      <c r="B4" s="16" t="s">
        <v>111</v>
      </c>
      <c r="C4" s="5"/>
      <c r="D4" s="1" t="s">
        <v>112</v>
      </c>
      <c r="E4" s="5"/>
      <c r="F4" s="1" t="s">
        <v>113</v>
      </c>
      <c r="G4" s="5"/>
      <c r="H4" s="1" t="s">
        <v>114</v>
      </c>
      <c r="I4" s="5"/>
      <c r="J4" s="5"/>
    </row>
    <row r="5" spans="1:10">
      <c r="A5">
        <v>1</v>
      </c>
      <c r="B5" t="s">
        <v>116</v>
      </c>
      <c r="D5" t="s">
        <v>117</v>
      </c>
      <c r="F5" t="s">
        <v>72</v>
      </c>
      <c r="H5">
        <v>1094.2</v>
      </c>
    </row>
    <row r="6" spans="1:10">
      <c r="A6">
        <v>2</v>
      </c>
      <c r="B6" t="s">
        <v>116</v>
      </c>
      <c r="D6" t="s">
        <v>117</v>
      </c>
      <c r="F6" t="s">
        <v>115</v>
      </c>
      <c r="H6">
        <v>1085.8</v>
      </c>
    </row>
    <row r="7" spans="1:10">
      <c r="A7">
        <v>3</v>
      </c>
      <c r="B7" t="s">
        <v>116</v>
      </c>
      <c r="D7" t="s">
        <v>117</v>
      </c>
      <c r="F7" t="s">
        <v>44</v>
      </c>
      <c r="H7">
        <v>1083.5999999999999</v>
      </c>
    </row>
    <row r="8" spans="1:10">
      <c r="A8">
        <v>4</v>
      </c>
      <c r="B8" t="s">
        <v>116</v>
      </c>
      <c r="D8" t="s">
        <v>117</v>
      </c>
      <c r="F8" t="s">
        <v>90</v>
      </c>
      <c r="H8">
        <v>1025.2</v>
      </c>
    </row>
    <row r="9" spans="1:10">
      <c r="A9">
        <v>5</v>
      </c>
      <c r="B9" t="s">
        <v>116</v>
      </c>
      <c r="D9" t="s">
        <v>117</v>
      </c>
      <c r="F9" t="s">
        <v>61</v>
      </c>
      <c r="H9">
        <v>1005.8</v>
      </c>
    </row>
    <row r="10" spans="1:10">
      <c r="A10">
        <v>6</v>
      </c>
      <c r="B10" t="s">
        <v>116</v>
      </c>
      <c r="D10" t="s">
        <v>117</v>
      </c>
      <c r="F10" t="s">
        <v>108</v>
      </c>
      <c r="H10">
        <v>925.6</v>
      </c>
    </row>
  </sheetData>
  <sortState ref="B4:H10">
    <sortCondition descending="1" ref="H4:H10"/>
  </sortState>
  <mergeCells count="2">
    <mergeCell ref="A1:J1"/>
    <mergeCell ref="A2:J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Vorlage</vt:lpstr>
      <vt:lpstr>Thron</vt:lpstr>
      <vt:lpstr>Kompanie</vt:lpstr>
      <vt:lpstr>Rest</vt:lpstr>
      <vt:lpstr>Schalker</vt:lpstr>
      <vt:lpstr>One</vt:lpstr>
      <vt:lpstr>Fanfarenzug</vt:lpstr>
      <vt:lpstr>Gesamt</vt:lpstr>
      <vt:lpstr>Mannschaft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2018-03-10T19:36:51Z</dcterms:created>
  <dcterms:modified xsi:type="dcterms:W3CDTF">2018-03-13T11:56:14Z</dcterms:modified>
</cp:coreProperties>
</file>